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6020" windowHeight="7680" activeTab="9"/>
  </bookViews>
  <sheets>
    <sheet name="Soru1" sheetId="1" r:id="rId1"/>
    <sheet name="Soru2" sheetId="2" r:id="rId2"/>
    <sheet name="Soru3" sheetId="3" r:id="rId3"/>
    <sheet name="Soru4" sheetId="4" r:id="rId4"/>
    <sheet name="Soru5" sheetId="5" r:id="rId5"/>
    <sheet name="Soru6" sheetId="6" r:id="rId6"/>
    <sheet name="Soru7" sheetId="7" r:id="rId7"/>
    <sheet name="Soru8" sheetId="8" r:id="rId8"/>
    <sheet name="Soru9" sheetId="9" r:id="rId9"/>
    <sheet name="Soru10" sheetId="10" r:id="rId10"/>
    <sheet name="bilisimogretmeni.com" sheetId="11" r:id="rId11"/>
  </sheets>
  <definedNames>
    <definedName name="_xlnm._FilterDatabase" localSheetId="7" hidden="1">Soru8!$A$2:$D$6</definedName>
  </definedNames>
  <calcPr calcId="124519"/>
</workbook>
</file>

<file path=xl/calcChain.xml><?xml version="1.0" encoding="utf-8"?>
<calcChain xmlns="http://schemas.openxmlformats.org/spreadsheetml/2006/main">
  <c r="D7" i="10"/>
  <c r="D8"/>
  <c r="D9"/>
  <c r="C7"/>
  <c r="C8"/>
  <c r="C9"/>
  <c r="D6"/>
  <c r="C6"/>
  <c r="E6"/>
  <c r="C6" i="9"/>
  <c r="C7"/>
  <c r="C5"/>
  <c r="D4" i="8"/>
  <c r="D5"/>
  <c r="D6"/>
  <c r="D3"/>
  <c r="E5" i="7"/>
  <c r="E6"/>
  <c r="E4"/>
  <c r="E3" i="6"/>
  <c r="E4"/>
  <c r="E5"/>
  <c r="E6"/>
  <c r="E2"/>
  <c r="D3"/>
  <c r="D4"/>
  <c r="D5"/>
  <c r="D6"/>
  <c r="D2"/>
  <c r="F4" i="5"/>
  <c r="F5"/>
  <c r="F6"/>
  <c r="F3"/>
  <c r="E4"/>
  <c r="E5"/>
  <c r="E6"/>
  <c r="E3"/>
  <c r="E16" i="4"/>
  <c r="E17"/>
  <c r="E15"/>
  <c r="D16"/>
  <c r="D17"/>
  <c r="D15"/>
  <c r="D15" i="3"/>
  <c r="D16"/>
  <c r="D14"/>
  <c r="F19" i="2"/>
  <c r="F17"/>
  <c r="D18"/>
  <c r="D19"/>
  <c r="E18"/>
  <c r="F18" s="1"/>
  <c r="E19"/>
  <c r="E17"/>
  <c r="D17"/>
  <c r="E19" i="1"/>
  <c r="D19"/>
  <c r="C19"/>
  <c r="E18"/>
  <c r="D18"/>
  <c r="C18"/>
  <c r="D17"/>
  <c r="C17"/>
  <c r="E17" s="1"/>
  <c r="D16"/>
  <c r="D20" s="1"/>
  <c r="C16"/>
  <c r="E16" s="1"/>
  <c r="E20" s="1"/>
  <c r="C20" l="1"/>
</calcChain>
</file>

<file path=xl/sharedStrings.xml><?xml version="1.0" encoding="utf-8"?>
<sst xmlns="http://schemas.openxmlformats.org/spreadsheetml/2006/main" count="180" uniqueCount="114">
  <si>
    <t>Adı</t>
  </si>
  <si>
    <t>Brüt Maaş</t>
  </si>
  <si>
    <t>Vergi</t>
  </si>
  <si>
    <t>Sigorta</t>
  </si>
  <si>
    <t>Net Maaş</t>
  </si>
  <si>
    <t>Ali</t>
  </si>
  <si>
    <t>Veli</t>
  </si>
  <si>
    <t>Can</t>
  </si>
  <si>
    <t>Emel</t>
  </si>
  <si>
    <t>Genel Toplam</t>
  </si>
  <si>
    <t>IŞÇI PRIM TABLOSU</t>
  </si>
  <si>
    <t>Saat</t>
  </si>
  <si>
    <t>Ücret</t>
  </si>
  <si>
    <t>Tutar</t>
  </si>
  <si>
    <t>Prim</t>
  </si>
  <si>
    <t>Ele Geçen</t>
  </si>
  <si>
    <t>Ayşe</t>
  </si>
  <si>
    <t>Ferda</t>
  </si>
  <si>
    <t>Maaş</t>
  </si>
  <si>
    <t>Prim Oranı</t>
  </si>
  <si>
    <t>%</t>
  </si>
  <si>
    <t>Primli</t>
  </si>
  <si>
    <t>Zeki</t>
  </si>
  <si>
    <t>Gül</t>
  </si>
  <si>
    <t>AÇIK ÖĞRETİM DERS NOTLARI</t>
  </si>
  <si>
    <t>ADI SOYADI</t>
  </si>
  <si>
    <t>ARA SINAV</t>
  </si>
  <si>
    <t>FİNAL</t>
  </si>
  <si>
    <t>ORT</t>
  </si>
  <si>
    <t>SONUÇ</t>
  </si>
  <si>
    <t>ALİ CAN</t>
  </si>
  <si>
    <t>ASLI KAN</t>
  </si>
  <si>
    <t>ECE KAYA</t>
  </si>
  <si>
    <t>SIRA</t>
  </si>
  <si>
    <t>NO</t>
  </si>
  <si>
    <t>SINAVLAR</t>
  </si>
  <si>
    <t>YAZILI</t>
  </si>
  <si>
    <t>SÖZLÜ</t>
  </si>
  <si>
    <t>ALİ TOKTAŞ</t>
  </si>
  <si>
    <t>FATMA BAŞ</t>
  </si>
  <si>
    <t>ERAY CAN</t>
  </si>
  <si>
    <t>ZAFER KARTAL</t>
  </si>
  <si>
    <t>Not1</t>
  </si>
  <si>
    <t>Not II</t>
  </si>
  <si>
    <t>Not III</t>
  </si>
  <si>
    <t>Ortalama</t>
  </si>
  <si>
    <t>Sonuç</t>
  </si>
  <si>
    <t>SATIŞ FİYATLARI</t>
  </si>
  <si>
    <t>SN</t>
  </si>
  <si>
    <t>ÜRÜN</t>
  </si>
  <si>
    <t> ADI</t>
  </si>
  <si>
    <t>SATIŞ F.</t>
  </si>
  <si>
    <t>İSKONTO</t>
  </si>
  <si>
    <t>ORANI %</t>
  </si>
  <si>
    <t>NET SATIŞ</t>
  </si>
  <si>
    <t>FİYATI</t>
  </si>
  <si>
    <t>TV</t>
  </si>
  <si>
    <t>FIRIN</t>
  </si>
  <si>
    <t>ÜTÜ</t>
  </si>
  <si>
    <t>ÜRÜN FİYATLARI</t>
  </si>
  <si>
    <t>ÜRÜN ADI</t>
  </si>
  <si>
    <t>ALIŞ F.</t>
  </si>
  <si>
    <t>KAR/ZARAR</t>
  </si>
  <si>
    <t>HAVLU</t>
  </si>
  <si>
    <t>PİKE</t>
  </si>
  <si>
    <t>NEVRESİM</t>
  </si>
  <si>
    <t>UYKU SETİ</t>
  </si>
  <si>
    <t>1 Dolar</t>
  </si>
  <si>
    <t>ADI</t>
  </si>
  <si>
    <t>$ BİRİM</t>
  </si>
  <si>
    <t>TL SATIŞ</t>
  </si>
  <si>
    <t>Wolkman</t>
  </si>
  <si>
    <t>VCD</t>
  </si>
  <si>
    <t>Müzik Seti</t>
  </si>
  <si>
    <t>KESİNTİLER</t>
  </si>
  <si>
    <t>VERGİ</t>
  </si>
  <si>
    <t>SİGORTA</t>
  </si>
  <si>
    <t>BRÜT</t>
  </si>
  <si>
    <t>MAAŞ</t>
  </si>
  <si>
    <t>NET</t>
  </si>
  <si>
    <t>EMEL ARPACI</t>
  </si>
  <si>
    <t>SEVİL ORHON</t>
  </si>
  <si>
    <t>EDA ŞİMŞEK</t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</si>
  <si>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Vergi = Eğer Brüt maaşı 700 TL ve üzeri ise brüt maaşın %20’si, değilse brüt maaşın %15’i olarak hesaplansın.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</si>
  <si>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Sigorta =Brüt maaşın % 12 ‘ si olarak hesaplayınız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</si>
  <si>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Net Maaş = Brüt Maaştan vergi ve Sigorta düşerek hesaplayınız.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</si>
  <si>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Genel Toplamı hesaplayınız. 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</si>
  <si>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 xml:space="preserve">Çalıştığı saat olarak en az 100 en fazla 250 girilebilsin. 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</si>
  <si>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Tutarı hesaplayınız. Prim; Eğer işçinin saati 150 ve daha fazla ise, tutarın %30’u verilir, az ise prim verilmez.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</si>
  <si>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Ele Geçen: Tutar ile prim toplamına eşittir. Dosyayı kendi adınıza masaüstüne kaydediniz.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</si>
  <si>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Primli Maaş =Maaşa prim oranını ekleyerek hesaplayınız 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</si>
  <si>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ORTALAMA = Ara sınavın %30+Finalin %70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</si>
  <si>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SONUÇ = Ortalamadaki değer 50’den büyükse Geçti,değil ise Kaldı yazsın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</si>
  <si>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Sonuç bölümünde Geçti’leri Lacivert, Kaldı ‘ları kırmızı renkte göstersin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</si>
  <si>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Ortalamayı ondalıksız hesaplayınız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</si>
  <si>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SONUÇ= Ort. 60 ve üzeri ise Geçti değil ise Kaldı yazsın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</si>
  <si>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Geçti ler mavi, Kaldı lar kırmızı olsun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</si>
  <si>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Ortalamayı bulunuz.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</si>
  <si>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Sonuç: ortalama yuvarlandıktan sonra 60 ve üzeri ise Geçti değilse Kaldı yazsın.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</si>
  <si>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Sonuç Hanesinde Geçti yazıyorsa otomatik olarak Yeşil Kaldı yazıyorsa Kırmızı olsun.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</si>
  <si>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Net Satış Fiyatı = Satış fiyatından İskonto oranı düşürülmüş net durumu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</si>
  <si>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İskonto oranı 25’den küçük rakamlar girilebilsin,girilir ise uyarı mesajı versin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</si>
  <si>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Masaüstüne parolalı olarak kaydediniz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</si>
  <si>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Kar/Zarar = Eğer Alış Satış’ tan küçükse Kar yazsın, değil ise boş bıraksın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</si>
  <si>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Tabloyu biçimlendiriniz, süzünüz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</si>
  <si>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Tablonun grafiğini çiziniz</t>
    </r>
  </si>
  <si>
    <r>
      <t> </t>
    </r>
    <r>
      <rPr>
        <sz val="10"/>
        <color rgb="FF333333"/>
        <rFont val="Wingdings"/>
        <charset val="2"/>
      </rPr>
      <t>Ø</t>
    </r>
    <r>
      <rPr>
        <sz val="7"/>
        <color rgb="FF333333"/>
        <rFont val="Times New Roman"/>
        <family val="1"/>
        <charset val="162"/>
      </rPr>
      <t> </t>
    </r>
    <r>
      <rPr>
        <sz val="10"/>
        <color rgb="FF333333"/>
        <rFont val="Verdana"/>
        <family val="2"/>
        <charset val="162"/>
      </rPr>
      <t>TL fiyatını hesaplayınız</t>
    </r>
  </si>
  <si>
    <r>
      <t>Ø</t>
    </r>
    <r>
      <rPr>
        <sz val="7"/>
        <color rgb="FF333333"/>
        <rFont val="Times New Roman"/>
        <family val="1"/>
        <charset val="162"/>
      </rPr>
      <t> </t>
    </r>
    <r>
      <rPr>
        <sz val="10"/>
        <color rgb="FF333333"/>
        <rFont val="Verdana"/>
        <family val="2"/>
        <charset val="162"/>
      </rPr>
      <t>TL satış fiyatı 100 TL’yi geçenleri kırmızı renkte gösteriniz</t>
    </r>
    <r>
      <rPr>
        <sz val="10"/>
        <color rgb="FF000000"/>
        <rFont val="Verdana"/>
        <family val="2"/>
        <charset val="162"/>
      </rPr>
      <t> 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</si>
  <si>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Vergi ve Sigorta tutarlarını sabitleme yöntemini kullanarak yapınız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</si>
  <si>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VERGİ = Brüt Maaşın % 15 ‘i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</si>
  <si>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SİGORTA = Brüt Maaşın % 10 ‘ u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</si>
  <si>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NET MAAŞ = Brüt Maaş ‘dan Vergi ve Sigorta tutarları düşürülmüş net halidir</t>
    </r>
  </si>
  <si>
    <r>
      <t>Ø</t>
    </r>
    <r>
      <rPr>
        <sz val="7"/>
        <color rgb="FF000000"/>
        <rFont val="Times New Roman"/>
        <family val="1"/>
        <charset val="162"/>
      </rPr>
      <t> </t>
    </r>
    <r>
      <rPr>
        <sz val="10"/>
        <color rgb="FF000000"/>
        <rFont val="Verdana"/>
        <family val="2"/>
        <charset val="162"/>
      </rPr>
      <t>Vergi ve Sigorta ( % ) oranlarının bulunduğu hücre dışında kalan tüm hücreleri koruma altına alınız</t>
    </r>
  </si>
  <si>
    <t>http://www.bilisimogretmeni.com</t>
  </si>
</sst>
</file>

<file path=xl/styles.xml><?xml version="1.0" encoding="utf-8"?>
<styleSheet xmlns="http://schemas.openxmlformats.org/spreadsheetml/2006/main">
  <numFmts count="4">
    <numFmt numFmtId="6" formatCode="#,##0\ &quot;TL&quot;;[Red]\-#,##0\ &quot;TL&quot;"/>
    <numFmt numFmtId="8" formatCode="#,##0.00\ &quot;TL&quot;;[Red]\-#,##0.00\ &quot;TL&quot;"/>
    <numFmt numFmtId="168" formatCode="#,##0\ &quot;TL&quot;"/>
    <numFmt numFmtId="170" formatCode="[$$-1409]#,##0"/>
  </numFmts>
  <fonts count="10">
    <font>
      <sz val="11"/>
      <color theme="1"/>
      <name val="Calibri"/>
      <family val="2"/>
      <charset val="162"/>
      <scheme val="minor"/>
    </font>
    <font>
      <b/>
      <sz val="10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sz val="10"/>
      <color rgb="FF000000"/>
      <name val="Wingdings"/>
      <charset val="2"/>
    </font>
    <font>
      <sz val="7"/>
      <color rgb="FF000000"/>
      <name val="Times New Roman"/>
      <family val="1"/>
      <charset val="162"/>
    </font>
    <font>
      <u/>
      <sz val="10"/>
      <color rgb="FF000000"/>
      <name val="Verdana"/>
      <family val="2"/>
      <charset val="162"/>
    </font>
    <font>
      <sz val="10"/>
      <color rgb="FF333333"/>
      <name val="Wingdings"/>
      <charset val="2"/>
    </font>
    <font>
      <sz val="7"/>
      <color rgb="FF333333"/>
      <name val="Times New Roman"/>
      <family val="1"/>
      <charset val="162"/>
    </font>
    <font>
      <sz val="10"/>
      <color rgb="FF333333"/>
      <name val="Verdana"/>
      <family val="2"/>
      <charset val="162"/>
    </font>
    <font>
      <u/>
      <sz val="11"/>
      <color theme="1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6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6" fontId="2" fillId="2" borderId="4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8" fontId="2" fillId="0" borderId="4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6" fontId="2" fillId="0" borderId="14" xfId="0" applyNumberFormat="1" applyFont="1" applyBorder="1" applyAlignment="1">
      <alignment wrapText="1"/>
    </xf>
    <xf numFmtId="8" fontId="2" fillId="0" borderId="14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8" fontId="2" fillId="0" borderId="12" xfId="0" applyNumberFormat="1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168" fontId="2" fillId="0" borderId="4" xfId="0" applyNumberFormat="1" applyFont="1" applyBorder="1" applyAlignment="1">
      <alignment wrapText="1"/>
    </xf>
    <xf numFmtId="170" fontId="2" fillId="0" borderId="14" xfId="0" applyNumberFormat="1" applyFont="1" applyBorder="1" applyAlignment="1">
      <alignment wrapText="1"/>
    </xf>
    <xf numFmtId="6" fontId="2" fillId="0" borderId="12" xfId="0" applyNumberFormat="1" applyFont="1" applyBorder="1" applyAlignment="1">
      <alignment wrapText="1"/>
    </xf>
    <xf numFmtId="6" fontId="2" fillId="0" borderId="14" xfId="0" applyNumberFormat="1" applyFont="1" applyBorder="1" applyAlignment="1">
      <alignment vertical="top" wrapText="1"/>
    </xf>
    <xf numFmtId="0" fontId="9" fillId="0" borderId="0" xfId="1" applyAlignment="1" applyProtection="1"/>
  </cellXfs>
  <cellStyles count="2">
    <cellStyle name="Köprü" xfId="1" builtinId="8"/>
    <cellStyle name="Normal" xfId="0" builtinId="0"/>
  </cellStyles>
  <dxfs count="8"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Soru8!$B$2</c:f>
              <c:strCache>
                <c:ptCount val="1"/>
                <c:pt idx="0">
                  <c:v>ALIŞ F.</c:v>
                </c:pt>
              </c:strCache>
            </c:strRef>
          </c:tx>
          <c:cat>
            <c:strRef>
              <c:f>Soru8!$A$3:$A$6</c:f>
              <c:strCache>
                <c:ptCount val="4"/>
                <c:pt idx="0">
                  <c:v>HAVLU</c:v>
                </c:pt>
                <c:pt idx="1">
                  <c:v>PİKE</c:v>
                </c:pt>
                <c:pt idx="2">
                  <c:v>NEVRESİM</c:v>
                </c:pt>
                <c:pt idx="3">
                  <c:v>UYKU SETİ</c:v>
                </c:pt>
              </c:strCache>
            </c:strRef>
          </c:cat>
          <c:val>
            <c:numRef>
              <c:f>Soru8!$B$3:$B$6</c:f>
              <c:numCache>
                <c:formatCode>#,##0\ "TL";[Red]\-#,##0\ "TL"</c:formatCode>
                <c:ptCount val="4"/>
                <c:pt idx="0">
                  <c:v>3</c:v>
                </c:pt>
                <c:pt idx="1">
                  <c:v>12</c:v>
                </c:pt>
                <c:pt idx="2">
                  <c:v>18</c:v>
                </c:pt>
                <c:pt idx="3">
                  <c:v>80</c:v>
                </c:pt>
              </c:numCache>
            </c:numRef>
          </c:val>
        </c:ser>
        <c:ser>
          <c:idx val="1"/>
          <c:order val="1"/>
          <c:tx>
            <c:strRef>
              <c:f>Soru8!$C$2</c:f>
              <c:strCache>
                <c:ptCount val="1"/>
                <c:pt idx="0">
                  <c:v>SATIŞ F.</c:v>
                </c:pt>
              </c:strCache>
            </c:strRef>
          </c:tx>
          <c:cat>
            <c:strRef>
              <c:f>Soru8!$A$3:$A$6</c:f>
              <c:strCache>
                <c:ptCount val="4"/>
                <c:pt idx="0">
                  <c:v>HAVLU</c:v>
                </c:pt>
                <c:pt idx="1">
                  <c:v>PİKE</c:v>
                </c:pt>
                <c:pt idx="2">
                  <c:v>NEVRESİM</c:v>
                </c:pt>
                <c:pt idx="3">
                  <c:v>UYKU SETİ</c:v>
                </c:pt>
              </c:strCache>
            </c:strRef>
          </c:cat>
          <c:val>
            <c:numRef>
              <c:f>Soru8!$C$3:$C$6</c:f>
              <c:numCache>
                <c:formatCode>#,##0\ "TL";[Red]\-#,##0\ "TL"</c:formatCode>
                <c:ptCount val="4"/>
                <c:pt idx="0" formatCode="#,##0.00\ &quot;TL&quot;;[Red]\-#,##0.00\ &quot;TL&quot;">
                  <c:v>2.5</c:v>
                </c:pt>
                <c:pt idx="1">
                  <c:v>15</c:v>
                </c:pt>
                <c:pt idx="2">
                  <c:v>20</c:v>
                </c:pt>
                <c:pt idx="3">
                  <c:v>85</c:v>
                </c:pt>
              </c:numCache>
            </c:numRef>
          </c:val>
        </c:ser>
        <c:shape val="box"/>
        <c:axId val="84938752"/>
        <c:axId val="84940288"/>
        <c:axId val="0"/>
      </c:bar3DChart>
      <c:catAx>
        <c:axId val="84938752"/>
        <c:scaling>
          <c:orientation val="minMax"/>
        </c:scaling>
        <c:axPos val="b"/>
        <c:tickLblPos val="nextTo"/>
        <c:crossAx val="84940288"/>
        <c:crosses val="autoZero"/>
        <c:auto val="1"/>
        <c:lblAlgn val="ctr"/>
        <c:lblOffset val="100"/>
      </c:catAx>
      <c:valAx>
        <c:axId val="84940288"/>
        <c:scaling>
          <c:orientation val="minMax"/>
        </c:scaling>
        <c:axPos val="l"/>
        <c:majorGridlines/>
        <c:numFmt formatCode="#,##0\ &quot;TL&quot;;[Red]\-#,##0\ &quot;TL&quot;" sourceLinked="1"/>
        <c:tickLblPos val="nextTo"/>
        <c:crossAx val="84938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18823</xdr:rowOff>
    </xdr:from>
    <xdr:ext cx="6666606" cy="655885"/>
    <xdr:sp macro="" textlink="">
      <xdr:nvSpPr>
        <xdr:cNvPr id="3" name="2 Dikdörtgen"/>
        <xdr:cNvSpPr/>
      </xdr:nvSpPr>
      <xdr:spPr>
        <a:xfrm rot="19813389">
          <a:off x="0" y="1612096"/>
          <a:ext cx="6666606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tr-TR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441614</xdr:colOff>
      <xdr:row>5</xdr:row>
      <xdr:rowOff>17319</xdr:rowOff>
    </xdr:from>
    <xdr:ext cx="184731" cy="264560"/>
    <xdr:sp macro="" textlink="">
      <xdr:nvSpPr>
        <xdr:cNvPr id="4" name="3 Metin kutusu"/>
        <xdr:cNvSpPr txBox="1"/>
      </xdr:nvSpPr>
      <xdr:spPr>
        <a:xfrm>
          <a:off x="3584864" y="12036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5</xdr:row>
      <xdr:rowOff>9525</xdr:rowOff>
    </xdr:from>
    <xdr:to>
      <xdr:col>12</xdr:col>
      <xdr:colOff>495300</xdr:colOff>
      <xdr:row>19</xdr:row>
      <xdr:rowOff>76200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lisimogretmeni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ilisimogretmen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ilisimogretmeni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ilisimogretmen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zoomScale="110" zoomScaleNormal="110" workbookViewId="0">
      <selection activeCell="F13" sqref="F13"/>
    </sheetView>
  </sheetViews>
  <sheetFormatPr defaultRowHeight="15"/>
  <cols>
    <col min="2" max="2" width="9.28515625" bestFit="1" customWidth="1"/>
    <col min="3" max="4" width="9.42578125" bestFit="1" customWidth="1"/>
    <col min="5" max="5" width="9.7109375" bestFit="1" customWidth="1"/>
  </cols>
  <sheetData>
    <row r="1" spans="1:5" ht="27.75" thickTop="1" thickBo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6.5" thickTop="1" thickBot="1">
      <c r="A2" s="4" t="s">
        <v>5</v>
      </c>
      <c r="B2" s="5">
        <v>450</v>
      </c>
      <c r="C2" s="6"/>
      <c r="D2" s="6"/>
      <c r="E2" s="5"/>
    </row>
    <row r="3" spans="1:5" ht="16.5" thickTop="1" thickBot="1">
      <c r="A3" s="4" t="s">
        <v>6</v>
      </c>
      <c r="B3" s="5">
        <v>350</v>
      </c>
      <c r="C3" s="6"/>
      <c r="D3" s="6"/>
      <c r="E3" s="5"/>
    </row>
    <row r="4" spans="1:5" ht="16.5" thickTop="1" thickBot="1">
      <c r="A4" s="4" t="s">
        <v>7</v>
      </c>
      <c r="B4" s="5">
        <v>800</v>
      </c>
      <c r="C4" s="6"/>
      <c r="D4" s="6"/>
      <c r="E4" s="5"/>
    </row>
    <row r="5" spans="1:5" ht="16.5" thickTop="1" thickBot="1">
      <c r="A5" s="4" t="s">
        <v>8</v>
      </c>
      <c r="B5" s="5">
        <v>500</v>
      </c>
      <c r="C5" s="6"/>
      <c r="D5" s="6"/>
      <c r="E5" s="5"/>
    </row>
    <row r="6" spans="1:5" ht="16.5" thickTop="1" thickBot="1">
      <c r="A6" s="7" t="s">
        <v>9</v>
      </c>
      <c r="B6" s="8"/>
      <c r="C6" s="54"/>
      <c r="D6" s="54"/>
      <c r="E6" s="54"/>
    </row>
    <row r="7" spans="1:5" ht="15.75" thickTop="1"/>
    <row r="9" spans="1:5">
      <c r="A9" s="51" t="s">
        <v>83</v>
      </c>
    </row>
    <row r="10" spans="1:5">
      <c r="A10" s="51" t="s">
        <v>84</v>
      </c>
    </row>
    <row r="11" spans="1:5">
      <c r="A11" s="51" t="s">
        <v>85</v>
      </c>
    </row>
    <row r="12" spans="1:5">
      <c r="A12" s="51" t="s">
        <v>86</v>
      </c>
    </row>
    <row r="13" spans="1:5">
      <c r="B13" s="58" t="s">
        <v>113</v>
      </c>
    </row>
    <row r="14" spans="1:5" ht="15.75" thickBot="1"/>
    <row r="15" spans="1:5" ht="27.75" thickTop="1" thickBot="1">
      <c r="A15" s="2" t="s">
        <v>0</v>
      </c>
      <c r="B15" s="3" t="s">
        <v>1</v>
      </c>
      <c r="C15" s="3" t="s">
        <v>2</v>
      </c>
      <c r="D15" s="3" t="s">
        <v>3</v>
      </c>
      <c r="E15" s="3" t="s">
        <v>4</v>
      </c>
    </row>
    <row r="16" spans="1:5" ht="16.5" thickTop="1" thickBot="1">
      <c r="A16" s="4" t="s">
        <v>5</v>
      </c>
      <c r="B16" s="5">
        <v>450</v>
      </c>
      <c r="C16" s="6">
        <f>IF(B16&gt;=700,B16*20%,B16*15%)</f>
        <v>67.5</v>
      </c>
      <c r="D16" s="6">
        <f>B16*12%</f>
        <v>54</v>
      </c>
      <c r="E16" s="5">
        <f>B16-(C16+D16)</f>
        <v>328.5</v>
      </c>
    </row>
    <row r="17" spans="1:5" ht="16.5" thickTop="1" thickBot="1">
      <c r="A17" s="4" t="s">
        <v>6</v>
      </c>
      <c r="B17" s="5">
        <v>350</v>
      </c>
      <c r="C17" s="6">
        <f t="shared" ref="C17:C19" si="0">IF(B17&gt;=700,B17*20%,B17*15%)</f>
        <v>52.5</v>
      </c>
      <c r="D17" s="6">
        <f t="shared" ref="D17:D19" si="1">B17*12%</f>
        <v>42</v>
      </c>
      <c r="E17" s="5">
        <f t="shared" ref="E17:E19" si="2">B17-(C17+D17)</f>
        <v>255.5</v>
      </c>
    </row>
    <row r="18" spans="1:5" ht="16.5" thickTop="1" thickBot="1">
      <c r="A18" s="4" t="s">
        <v>7</v>
      </c>
      <c r="B18" s="5">
        <v>800</v>
      </c>
      <c r="C18" s="6">
        <f t="shared" si="0"/>
        <v>160</v>
      </c>
      <c r="D18" s="6">
        <f t="shared" si="1"/>
        <v>96</v>
      </c>
      <c r="E18" s="5">
        <f t="shared" si="2"/>
        <v>544</v>
      </c>
    </row>
    <row r="19" spans="1:5" ht="16.5" thickTop="1" thickBot="1">
      <c r="A19" s="4" t="s">
        <v>8</v>
      </c>
      <c r="B19" s="5">
        <v>500</v>
      </c>
      <c r="C19" s="6">
        <f t="shared" si="0"/>
        <v>75</v>
      </c>
      <c r="D19" s="6">
        <f t="shared" si="1"/>
        <v>60</v>
      </c>
      <c r="E19" s="5">
        <f t="shared" si="2"/>
        <v>365</v>
      </c>
    </row>
    <row r="20" spans="1:5" ht="16.5" thickTop="1" thickBot="1">
      <c r="A20" s="7" t="s">
        <v>9</v>
      </c>
      <c r="B20" s="8"/>
      <c r="C20" s="54">
        <f>SUM(C16:C19)</f>
        <v>355</v>
      </c>
      <c r="D20" s="54">
        <f t="shared" ref="D20" si="3">SUM(D16:D19)</f>
        <v>252</v>
      </c>
      <c r="E20" s="54">
        <f t="shared" ref="E20" si="4">SUM(E16:E19)</f>
        <v>1493</v>
      </c>
    </row>
    <row r="21" spans="1:5" ht="15.75" thickTop="1"/>
  </sheetData>
  <mergeCells count="2">
    <mergeCell ref="A6:B6"/>
    <mergeCell ref="A20:B20"/>
  </mergeCells>
  <hyperlinks>
    <hyperlink ref="B13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D19" sqref="D19"/>
    </sheetView>
  </sheetViews>
  <sheetFormatPr defaultRowHeight="15"/>
  <cols>
    <col min="3" max="3" width="10.42578125" bestFit="1" customWidth="1"/>
    <col min="4" max="4" width="9.28515625" bestFit="1" customWidth="1"/>
    <col min="5" max="5" width="11.42578125" bestFit="1" customWidth="1"/>
  </cols>
  <sheetData>
    <row r="1" spans="1:5" ht="15.75" thickBot="1">
      <c r="A1" s="45" t="s">
        <v>74</v>
      </c>
      <c r="B1" s="46"/>
      <c r="C1" s="45" t="s">
        <v>20</v>
      </c>
      <c r="D1" s="47"/>
      <c r="E1" s="46"/>
    </row>
    <row r="2" spans="1:5" ht="15.75" thickBot="1">
      <c r="A2" s="24" t="s">
        <v>75</v>
      </c>
      <c r="B2" s="26"/>
      <c r="C2" s="48">
        <v>15</v>
      </c>
      <c r="D2" s="49"/>
      <c r="E2" s="50"/>
    </row>
    <row r="3" spans="1:5" ht="15.75" thickBot="1">
      <c r="A3" s="24" t="s">
        <v>76</v>
      </c>
      <c r="B3" s="26"/>
      <c r="C3" s="48">
        <v>10</v>
      </c>
      <c r="D3" s="49"/>
      <c r="E3" s="50"/>
    </row>
    <row r="4" spans="1:5">
      <c r="A4" s="31" t="s">
        <v>25</v>
      </c>
      <c r="B4" s="40" t="s">
        <v>77</v>
      </c>
      <c r="C4" s="31" t="s">
        <v>75</v>
      </c>
      <c r="D4" s="31" t="s">
        <v>76</v>
      </c>
      <c r="E4" s="40" t="s">
        <v>79</v>
      </c>
    </row>
    <row r="5" spans="1:5" ht="15.75" thickBot="1">
      <c r="A5" s="32"/>
      <c r="B5" s="21" t="s">
        <v>78</v>
      </c>
      <c r="C5" s="32"/>
      <c r="D5" s="32"/>
      <c r="E5" s="21" t="s">
        <v>78</v>
      </c>
    </row>
    <row r="6" spans="1:5" ht="26.25" thickBot="1">
      <c r="A6" s="22" t="s">
        <v>80</v>
      </c>
      <c r="B6" s="41">
        <v>750</v>
      </c>
      <c r="C6" s="57">
        <f>B6*$C$2%</f>
        <v>112.5</v>
      </c>
      <c r="D6" s="57">
        <f>B6*$C$3%</f>
        <v>75</v>
      </c>
      <c r="E6" s="57">
        <f>B6-(C6+D6)</f>
        <v>562.5</v>
      </c>
    </row>
    <row r="7" spans="1:5" ht="26.25" thickBot="1">
      <c r="A7" s="22" t="s">
        <v>81</v>
      </c>
      <c r="B7" s="41">
        <v>600</v>
      </c>
      <c r="C7" s="57">
        <f t="shared" ref="C7:C9" si="0">B7*$C$2%</f>
        <v>90</v>
      </c>
      <c r="D7" s="57">
        <f t="shared" ref="D7:D9" si="1">B7*$C$3%</f>
        <v>60</v>
      </c>
      <c r="E7" s="23"/>
    </row>
    <row r="8" spans="1:5" ht="26.25" thickBot="1">
      <c r="A8" s="22" t="s">
        <v>82</v>
      </c>
      <c r="B8" s="41">
        <v>400</v>
      </c>
      <c r="C8" s="57">
        <f t="shared" si="0"/>
        <v>60</v>
      </c>
      <c r="D8" s="57">
        <f t="shared" si="1"/>
        <v>40</v>
      </c>
      <c r="E8" s="23"/>
    </row>
    <row r="9" spans="1:5" ht="26.25" thickBot="1">
      <c r="A9" s="22" t="s">
        <v>32</v>
      </c>
      <c r="B9" s="41">
        <v>550</v>
      </c>
      <c r="C9" s="57">
        <f t="shared" si="0"/>
        <v>82.5</v>
      </c>
      <c r="D9" s="57">
        <f t="shared" si="1"/>
        <v>55</v>
      </c>
      <c r="E9" s="23"/>
    </row>
    <row r="12" spans="1:5">
      <c r="A12" s="51" t="s">
        <v>108</v>
      </c>
    </row>
    <row r="13" spans="1:5">
      <c r="A13" s="51" t="s">
        <v>109</v>
      </c>
    </row>
    <row r="14" spans="1:5">
      <c r="A14" s="51" t="s">
        <v>110</v>
      </c>
    </row>
    <row r="15" spans="1:5">
      <c r="A15" s="51" t="s">
        <v>111</v>
      </c>
    </row>
    <row r="16" spans="1:5">
      <c r="A16" s="51" t="s">
        <v>112</v>
      </c>
    </row>
    <row r="18" spans="4:4">
      <c r="D18" s="58" t="s">
        <v>113</v>
      </c>
    </row>
  </sheetData>
  <mergeCells count="9">
    <mergeCell ref="A4:A5"/>
    <mergeCell ref="C4:C5"/>
    <mergeCell ref="D4:D5"/>
    <mergeCell ref="A1:B1"/>
    <mergeCell ref="C1:E1"/>
    <mergeCell ref="A2:B2"/>
    <mergeCell ref="C2:E2"/>
    <mergeCell ref="A3:B3"/>
    <mergeCell ref="C3:E3"/>
  </mergeCells>
  <hyperlinks>
    <hyperlink ref="D18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E9"/>
  <sheetViews>
    <sheetView workbookViewId="0">
      <selection activeCell="E9" sqref="E9"/>
    </sheetView>
  </sheetViews>
  <sheetFormatPr defaultRowHeight="15"/>
  <sheetData>
    <row r="9" spans="5:5">
      <c r="E9" s="58" t="s">
        <v>113</v>
      </c>
    </row>
  </sheetData>
  <hyperlinks>
    <hyperlink ref="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14" sqref="C14"/>
    </sheetView>
  </sheetViews>
  <sheetFormatPr defaultRowHeight="15"/>
  <sheetData>
    <row r="1" spans="1:6" ht="16.5" thickTop="1" thickBot="1">
      <c r="A1" s="12" t="s">
        <v>10</v>
      </c>
      <c r="B1" s="13"/>
      <c r="C1" s="13"/>
      <c r="D1" s="13"/>
      <c r="E1" s="13"/>
      <c r="F1" s="14"/>
    </row>
    <row r="2" spans="1:6" ht="27.75" thickTop="1" thickBot="1">
      <c r="A2" s="9" t="s">
        <v>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</row>
    <row r="3" spans="1:6" ht="16.5" thickTop="1" thickBot="1">
      <c r="A3" s="9" t="s">
        <v>7</v>
      </c>
      <c r="B3" s="10">
        <v>130</v>
      </c>
      <c r="C3" s="11">
        <v>15</v>
      </c>
      <c r="D3" s="10"/>
      <c r="E3" s="10"/>
      <c r="F3" s="10"/>
    </row>
    <row r="4" spans="1:6" ht="16.5" thickTop="1" thickBot="1">
      <c r="A4" s="9" t="s">
        <v>16</v>
      </c>
      <c r="B4" s="10">
        <v>120</v>
      </c>
      <c r="C4" s="11">
        <v>15</v>
      </c>
      <c r="D4" s="10"/>
      <c r="E4" s="10"/>
      <c r="F4" s="10"/>
    </row>
    <row r="5" spans="1:6" ht="16.5" thickTop="1" thickBot="1">
      <c r="A5" s="9" t="s">
        <v>17</v>
      </c>
      <c r="B5" s="10">
        <v>220</v>
      </c>
      <c r="C5" s="11">
        <v>15</v>
      </c>
      <c r="D5" s="10"/>
      <c r="E5" s="10"/>
      <c r="F5" s="10"/>
    </row>
    <row r="6" spans="1:6" ht="15.75" thickTop="1"/>
    <row r="9" spans="1:6">
      <c r="A9" s="51" t="s">
        <v>87</v>
      </c>
    </row>
    <row r="10" spans="1:6">
      <c r="A10" s="51" t="s">
        <v>88</v>
      </c>
    </row>
    <row r="11" spans="1:6">
      <c r="A11" s="51" t="s">
        <v>89</v>
      </c>
    </row>
    <row r="13" spans="1:6">
      <c r="C13" s="58" t="s">
        <v>113</v>
      </c>
    </row>
    <row r="14" spans="1:6" ht="15.75" thickBot="1"/>
    <row r="15" spans="1:6" ht="16.5" thickTop="1" thickBot="1">
      <c r="A15" s="12" t="s">
        <v>10</v>
      </c>
      <c r="B15" s="13"/>
      <c r="C15" s="13"/>
      <c r="D15" s="13"/>
      <c r="E15" s="13"/>
      <c r="F15" s="14"/>
    </row>
    <row r="16" spans="1:6" ht="27.75" thickTop="1" thickBot="1">
      <c r="A16" s="9" t="s">
        <v>0</v>
      </c>
      <c r="B16" s="10" t="s">
        <v>11</v>
      </c>
      <c r="C16" s="10" t="s">
        <v>12</v>
      </c>
      <c r="D16" s="10" t="s">
        <v>13</v>
      </c>
      <c r="E16" s="10" t="s">
        <v>14</v>
      </c>
      <c r="F16" s="10" t="s">
        <v>15</v>
      </c>
    </row>
    <row r="17" spans="1:6" ht="16.5" thickTop="1" thickBot="1">
      <c r="A17" s="9" t="s">
        <v>7</v>
      </c>
      <c r="B17" s="10">
        <v>250</v>
      </c>
      <c r="C17" s="11">
        <v>15</v>
      </c>
      <c r="D17" s="11">
        <f>B17*C17</f>
        <v>3750</v>
      </c>
      <c r="E17" s="11">
        <f>IF(B17&gt;=150,D17*30/100,0)</f>
        <v>1125</v>
      </c>
      <c r="F17" s="11">
        <f>D17+E17</f>
        <v>4875</v>
      </c>
    </row>
    <row r="18" spans="1:6" ht="16.5" thickTop="1" thickBot="1">
      <c r="A18" s="9" t="s">
        <v>16</v>
      </c>
      <c r="B18" s="10">
        <v>120</v>
      </c>
      <c r="C18" s="11">
        <v>15</v>
      </c>
      <c r="D18" s="11">
        <f t="shared" ref="D18:D19" si="0">B18*C18</f>
        <v>1800</v>
      </c>
      <c r="E18" s="11">
        <f t="shared" ref="E18:E19" si="1">IF(B18&gt;=150,D18*30/100,0)</f>
        <v>0</v>
      </c>
      <c r="F18" s="11">
        <f t="shared" ref="F18:F19" si="2">D18+E18</f>
        <v>1800</v>
      </c>
    </row>
    <row r="19" spans="1:6" ht="16.5" thickTop="1" thickBot="1">
      <c r="A19" s="9" t="s">
        <v>17</v>
      </c>
      <c r="B19" s="10">
        <v>220</v>
      </c>
      <c r="C19" s="11">
        <v>15</v>
      </c>
      <c r="D19" s="11">
        <f t="shared" si="0"/>
        <v>3300</v>
      </c>
      <c r="E19" s="11">
        <f t="shared" si="1"/>
        <v>990</v>
      </c>
      <c r="F19" s="11">
        <f t="shared" si="2"/>
        <v>4290</v>
      </c>
    </row>
    <row r="20" spans="1:6" ht="15.75" thickTop="1"/>
  </sheetData>
  <mergeCells count="2">
    <mergeCell ref="A1:F1"/>
    <mergeCell ref="A15:F15"/>
  </mergeCells>
  <dataValidations disablePrompts="1" count="1">
    <dataValidation type="whole" allowBlank="1" showInputMessage="1" showErrorMessage="1" sqref="B17:B19">
      <formula1>100</formula1>
      <formula2>250</formula2>
    </dataValidation>
  </dataValidations>
  <hyperlinks>
    <hyperlink ref="C13" r:id="rId1"/>
  </hyperlinks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11" sqref="B11"/>
    </sheetView>
  </sheetViews>
  <sheetFormatPr defaultRowHeight="15"/>
  <sheetData>
    <row r="1" spans="1:4" ht="27" thickTop="1">
      <c r="A1" s="18" t="s">
        <v>0</v>
      </c>
      <c r="B1" s="18" t="s">
        <v>18</v>
      </c>
      <c r="C1" s="15" t="s">
        <v>19</v>
      </c>
      <c r="D1" s="15" t="s">
        <v>21</v>
      </c>
    </row>
    <row r="2" spans="1:4" ht="15.75" thickBot="1">
      <c r="A2" s="19"/>
      <c r="B2" s="19"/>
      <c r="C2" s="16" t="s">
        <v>20</v>
      </c>
      <c r="D2" s="16" t="s">
        <v>18</v>
      </c>
    </row>
    <row r="3" spans="1:4" ht="16.5" thickTop="1" thickBot="1">
      <c r="A3" s="4" t="s">
        <v>16</v>
      </c>
      <c r="B3" s="5">
        <v>25</v>
      </c>
      <c r="C3" s="6">
        <v>20</v>
      </c>
      <c r="D3" s="6"/>
    </row>
    <row r="4" spans="1:4" ht="16.5" thickTop="1" thickBot="1">
      <c r="A4" s="4" t="s">
        <v>22</v>
      </c>
      <c r="B4" s="17">
        <v>30.5</v>
      </c>
      <c r="C4" s="6">
        <v>15</v>
      </c>
      <c r="D4" s="6"/>
    </row>
    <row r="5" spans="1:4" ht="16.5" thickTop="1" thickBot="1">
      <c r="A5" s="4" t="s">
        <v>23</v>
      </c>
      <c r="B5" s="5">
        <v>41</v>
      </c>
      <c r="C5" s="6">
        <v>30</v>
      </c>
      <c r="D5" s="6"/>
    </row>
    <row r="6" spans="1:4" ht="15.75" thickTop="1"/>
    <row r="9" spans="1:4">
      <c r="A9" s="51" t="s">
        <v>90</v>
      </c>
    </row>
    <row r="10" spans="1:4">
      <c r="A10" s="52"/>
      <c r="B10" s="58" t="s">
        <v>113</v>
      </c>
    </row>
    <row r="11" spans="1:4" ht="15.75" thickBot="1"/>
    <row r="12" spans="1:4" ht="27" thickTop="1">
      <c r="A12" s="18" t="s">
        <v>0</v>
      </c>
      <c r="B12" s="18" t="s">
        <v>18</v>
      </c>
      <c r="C12" s="15" t="s">
        <v>19</v>
      </c>
      <c r="D12" s="15" t="s">
        <v>21</v>
      </c>
    </row>
    <row r="13" spans="1:4" ht="15.75" thickBot="1">
      <c r="A13" s="19"/>
      <c r="B13" s="19"/>
      <c r="C13" s="16" t="s">
        <v>20</v>
      </c>
      <c r="D13" s="16" t="s">
        <v>18</v>
      </c>
    </row>
    <row r="14" spans="1:4" ht="16.5" thickTop="1" thickBot="1">
      <c r="A14" s="4" t="s">
        <v>16</v>
      </c>
      <c r="B14" s="5">
        <v>25</v>
      </c>
      <c r="C14" s="6">
        <v>20</v>
      </c>
      <c r="D14" s="5">
        <f>B14+B14*C14%</f>
        <v>30</v>
      </c>
    </row>
    <row r="15" spans="1:4" ht="16.5" thickTop="1" thickBot="1">
      <c r="A15" s="4" t="s">
        <v>22</v>
      </c>
      <c r="B15" s="17">
        <v>30.5</v>
      </c>
      <c r="C15" s="6">
        <v>15</v>
      </c>
      <c r="D15" s="5">
        <f t="shared" ref="D15:D16" si="0">B15+B15*C15%</f>
        <v>35.075000000000003</v>
      </c>
    </row>
    <row r="16" spans="1:4" ht="16.5" thickTop="1" thickBot="1">
      <c r="A16" s="4" t="s">
        <v>23</v>
      </c>
      <c r="B16" s="5">
        <v>41</v>
      </c>
      <c r="C16" s="6">
        <v>30</v>
      </c>
      <c r="D16" s="5">
        <f t="shared" si="0"/>
        <v>53.3</v>
      </c>
    </row>
    <row r="17" ht="15.75" thickTop="1"/>
  </sheetData>
  <mergeCells count="4">
    <mergeCell ref="A1:A2"/>
    <mergeCell ref="B1:B2"/>
    <mergeCell ref="A12:A13"/>
    <mergeCell ref="B12:B13"/>
  </mergeCells>
  <hyperlinks>
    <hyperlink ref="B1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3" sqref="A13:E13"/>
    </sheetView>
  </sheetViews>
  <sheetFormatPr defaultRowHeight="15"/>
  <cols>
    <col min="1" max="1" width="14.42578125" customWidth="1"/>
  </cols>
  <sheetData>
    <row r="1" spans="1:5" ht="15.75" thickBot="1">
      <c r="A1" s="24" t="s">
        <v>24</v>
      </c>
      <c r="B1" s="25"/>
      <c r="C1" s="25"/>
      <c r="D1" s="25"/>
      <c r="E1" s="26"/>
    </row>
    <row r="2" spans="1:5" ht="39.75" thickBot="1">
      <c r="A2" s="20" t="s">
        <v>25</v>
      </c>
      <c r="B2" s="21" t="s">
        <v>26</v>
      </c>
      <c r="C2" s="21" t="s">
        <v>27</v>
      </c>
      <c r="D2" s="21" t="s">
        <v>28</v>
      </c>
      <c r="E2" s="21" t="s">
        <v>29</v>
      </c>
    </row>
    <row r="3" spans="1:5" ht="15.75" thickBot="1">
      <c r="A3" s="22" t="s">
        <v>30</v>
      </c>
      <c r="B3" s="23">
        <v>50</v>
      </c>
      <c r="C3" s="23">
        <v>45</v>
      </c>
      <c r="D3" s="23"/>
      <c r="E3" s="23"/>
    </row>
    <row r="4" spans="1:5" ht="15.75" thickBot="1">
      <c r="A4" s="22" t="s">
        <v>31</v>
      </c>
      <c r="B4" s="23">
        <v>68</v>
      </c>
      <c r="C4" s="23">
        <v>86</v>
      </c>
      <c r="D4" s="23"/>
      <c r="E4" s="23"/>
    </row>
    <row r="5" spans="1:5" ht="15.75" thickBot="1">
      <c r="A5" s="22" t="s">
        <v>32</v>
      </c>
      <c r="B5" s="23">
        <v>49</v>
      </c>
      <c r="C5" s="23">
        <v>51</v>
      </c>
      <c r="D5" s="23"/>
      <c r="E5" s="23"/>
    </row>
    <row r="9" spans="1:5">
      <c r="A9" s="51" t="s">
        <v>91</v>
      </c>
    </row>
    <row r="10" spans="1:5">
      <c r="A10" s="51" t="s">
        <v>92</v>
      </c>
    </row>
    <row r="11" spans="1:5">
      <c r="A11" s="51" t="s">
        <v>93</v>
      </c>
    </row>
    <row r="12" spans="1:5" ht="15.75" thickBot="1">
      <c r="B12" s="58" t="s">
        <v>113</v>
      </c>
    </row>
    <row r="13" spans="1:5" ht="15.75" thickBot="1">
      <c r="A13" s="24" t="s">
        <v>24</v>
      </c>
      <c r="B13" s="25"/>
      <c r="C13" s="25"/>
      <c r="D13" s="25"/>
      <c r="E13" s="26"/>
    </row>
    <row r="14" spans="1:5" ht="27" thickBot="1">
      <c r="A14" s="20" t="s">
        <v>25</v>
      </c>
      <c r="B14" s="21" t="s">
        <v>26</v>
      </c>
      <c r="C14" s="21" t="s">
        <v>27</v>
      </c>
      <c r="D14" s="21" t="s">
        <v>28</v>
      </c>
      <c r="E14" s="21" t="s">
        <v>29</v>
      </c>
    </row>
    <row r="15" spans="1:5" ht="15.75" thickBot="1">
      <c r="A15" s="22" t="s">
        <v>30</v>
      </c>
      <c r="B15" s="23">
        <v>50</v>
      </c>
      <c r="C15" s="23">
        <v>45</v>
      </c>
      <c r="D15" s="23">
        <f>B15*30%+C15*70%</f>
        <v>46.5</v>
      </c>
      <c r="E15" s="23" t="str">
        <f>IF(D15&gt;=50,"Geçti","Kaldı")</f>
        <v>Kaldı</v>
      </c>
    </row>
    <row r="16" spans="1:5" ht="15.75" thickBot="1">
      <c r="A16" s="22" t="s">
        <v>31</v>
      </c>
      <c r="B16" s="23">
        <v>68</v>
      </c>
      <c r="C16" s="23">
        <v>86</v>
      </c>
      <c r="D16" s="23">
        <f t="shared" ref="D16:D17" si="0">B16*30%+C16*70%</f>
        <v>80.599999999999994</v>
      </c>
      <c r="E16" s="23" t="str">
        <f t="shared" ref="E16:E17" si="1">IF(D16&gt;=50,"Geçti","Kaldı")</f>
        <v>Geçti</v>
      </c>
    </row>
    <row r="17" spans="1:5" ht="15.75" thickBot="1">
      <c r="A17" s="22" t="s">
        <v>32</v>
      </c>
      <c r="B17" s="23">
        <v>49</v>
      </c>
      <c r="C17" s="23">
        <v>51</v>
      </c>
      <c r="D17" s="23">
        <f t="shared" si="0"/>
        <v>50.399999999999991</v>
      </c>
      <c r="E17" s="23" t="str">
        <f t="shared" si="1"/>
        <v>Geçti</v>
      </c>
    </row>
  </sheetData>
  <mergeCells count="2">
    <mergeCell ref="A1:E1"/>
    <mergeCell ref="A13:E13"/>
  </mergeCells>
  <conditionalFormatting sqref="E15:E17">
    <cfRule type="cellIs" dxfId="7" priority="2" operator="equal">
      <formula>"Geçti"</formula>
    </cfRule>
    <cfRule type="cellIs" dxfId="6" priority="1" operator="equal">
      <formula>"Kaldı"</formula>
    </cfRule>
  </conditionalFormatting>
  <hyperlinks>
    <hyperlink ref="B1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C14" sqref="C14"/>
    </sheetView>
  </sheetViews>
  <sheetFormatPr defaultRowHeight="15"/>
  <sheetData>
    <row r="1" spans="1:6" ht="15.75" thickBot="1">
      <c r="A1" s="27" t="s">
        <v>33</v>
      </c>
      <c r="B1" s="31" t="s">
        <v>25</v>
      </c>
      <c r="C1" s="24" t="s">
        <v>35</v>
      </c>
      <c r="D1" s="26"/>
      <c r="E1" s="31" t="s">
        <v>28</v>
      </c>
      <c r="F1" s="31" t="s">
        <v>29</v>
      </c>
    </row>
    <row r="2" spans="1:6" ht="15.75" thickBot="1">
      <c r="A2" s="20" t="s">
        <v>34</v>
      </c>
      <c r="B2" s="32"/>
      <c r="C2" s="21" t="s">
        <v>36</v>
      </c>
      <c r="D2" s="21" t="s">
        <v>37</v>
      </c>
      <c r="E2" s="32"/>
      <c r="F2" s="32"/>
    </row>
    <row r="3" spans="1:6" ht="27" thickBot="1">
      <c r="A3" s="29">
        <v>1</v>
      </c>
      <c r="B3" s="30" t="s">
        <v>38</v>
      </c>
      <c r="C3" s="30">
        <v>60</v>
      </c>
      <c r="D3" s="30">
        <v>78</v>
      </c>
      <c r="E3" s="30">
        <f>ROUND(AVERAGE(C3:D3),0)</f>
        <v>69</v>
      </c>
      <c r="F3" s="23" t="str">
        <f>IF(E3&gt;=60,"GEÇTİ","KALDI")</f>
        <v>GEÇTİ</v>
      </c>
    </row>
    <row r="4" spans="1:6" ht="27" thickBot="1">
      <c r="A4" s="29">
        <v>2</v>
      </c>
      <c r="B4" s="30" t="s">
        <v>39</v>
      </c>
      <c r="C4" s="30">
        <v>89</v>
      </c>
      <c r="D4" s="30">
        <v>85</v>
      </c>
      <c r="E4" s="30">
        <f t="shared" ref="E4:E6" si="0">ROUND(AVERAGE(C4:D4),0)</f>
        <v>87</v>
      </c>
      <c r="F4" s="23" t="str">
        <f t="shared" ref="F4:F6" si="1">IF(E4&gt;=60,"GEÇTİ","KALDI")</f>
        <v>GEÇTİ</v>
      </c>
    </row>
    <row r="5" spans="1:6" ht="27" thickBot="1">
      <c r="A5" s="29">
        <v>3</v>
      </c>
      <c r="B5" s="30" t="s">
        <v>40</v>
      </c>
      <c r="C5" s="30">
        <v>65</v>
      </c>
      <c r="D5" s="30">
        <v>60</v>
      </c>
      <c r="E5" s="30">
        <f t="shared" si="0"/>
        <v>63</v>
      </c>
      <c r="F5" s="23" t="str">
        <f t="shared" si="1"/>
        <v>GEÇTİ</v>
      </c>
    </row>
    <row r="6" spans="1:6" ht="27" thickBot="1">
      <c r="A6" s="29">
        <v>4</v>
      </c>
      <c r="B6" s="30" t="s">
        <v>41</v>
      </c>
      <c r="C6" s="30">
        <v>45</v>
      </c>
      <c r="D6" s="30">
        <v>45</v>
      </c>
      <c r="E6" s="30">
        <f t="shared" si="0"/>
        <v>45</v>
      </c>
      <c r="F6" s="23" t="str">
        <f t="shared" si="1"/>
        <v>KALDI</v>
      </c>
    </row>
    <row r="9" spans="1:6">
      <c r="A9" s="51" t="s">
        <v>94</v>
      </c>
    </row>
    <row r="10" spans="1:6">
      <c r="A10" s="51" t="s">
        <v>95</v>
      </c>
    </row>
    <row r="11" spans="1:6">
      <c r="A11" s="51" t="s">
        <v>96</v>
      </c>
    </row>
    <row r="13" spans="1:6">
      <c r="C13" s="58" t="s">
        <v>113</v>
      </c>
    </row>
  </sheetData>
  <mergeCells count="4">
    <mergeCell ref="B1:B2"/>
    <mergeCell ref="C1:D1"/>
    <mergeCell ref="E1:E2"/>
    <mergeCell ref="F1:F2"/>
  </mergeCells>
  <conditionalFormatting sqref="F3:F6">
    <cfRule type="cellIs" dxfId="4" priority="1" operator="equal">
      <formula>"Kaldı"</formula>
    </cfRule>
    <cfRule type="cellIs" dxfId="5" priority="2" operator="equal">
      <formula>"Geçti"</formula>
    </cfRule>
  </conditionalFormatting>
  <hyperlinks>
    <hyperlink ref="C13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D16" sqref="D16"/>
    </sheetView>
  </sheetViews>
  <sheetFormatPr defaultRowHeight="15"/>
  <sheetData>
    <row r="1" spans="1:5" ht="27.75" thickTop="1" thickBot="1">
      <c r="A1" s="33" t="s">
        <v>42</v>
      </c>
      <c r="B1" s="34" t="s">
        <v>43</v>
      </c>
      <c r="C1" s="34" t="s">
        <v>44</v>
      </c>
      <c r="D1" s="34" t="s">
        <v>45</v>
      </c>
      <c r="E1" s="35" t="s">
        <v>46</v>
      </c>
    </row>
    <row r="2" spans="1:5" ht="16.5" thickTop="1" thickBot="1">
      <c r="A2" s="36">
        <v>25</v>
      </c>
      <c r="B2" s="37">
        <v>45</v>
      </c>
      <c r="C2" s="37">
        <v>90</v>
      </c>
      <c r="D2" s="37">
        <f>ROUND(AVERAGE(A2:C2),0)</f>
        <v>53</v>
      </c>
      <c r="E2" s="23" t="str">
        <f>IF(D2&gt;=60,"GEÇTİ","KALDI")</f>
        <v>KALDI</v>
      </c>
    </row>
    <row r="3" spans="1:5" ht="15.75" thickBot="1">
      <c r="A3" s="36">
        <v>35</v>
      </c>
      <c r="B3" s="37">
        <v>55</v>
      </c>
      <c r="C3" s="37">
        <v>80</v>
      </c>
      <c r="D3" s="37">
        <f t="shared" ref="D3:D6" si="0">ROUND(AVERAGE(A3:C3),0)</f>
        <v>57</v>
      </c>
      <c r="E3" s="23" t="str">
        <f t="shared" ref="E3:E6" si="1">IF(D3&gt;=60,"GEÇTİ","KALDI")</f>
        <v>KALDI</v>
      </c>
    </row>
    <row r="4" spans="1:5" ht="15.75" thickBot="1">
      <c r="A4" s="36">
        <v>60</v>
      </c>
      <c r="B4" s="37">
        <v>70</v>
      </c>
      <c r="C4" s="37">
        <v>90</v>
      </c>
      <c r="D4" s="37">
        <f t="shared" si="0"/>
        <v>73</v>
      </c>
      <c r="E4" s="23" t="str">
        <f t="shared" si="1"/>
        <v>GEÇTİ</v>
      </c>
    </row>
    <row r="5" spans="1:5" ht="15.75" thickBot="1">
      <c r="A5" s="36">
        <v>36</v>
      </c>
      <c r="B5" s="37">
        <v>27</v>
      </c>
      <c r="C5" s="37">
        <v>95</v>
      </c>
      <c r="D5" s="37">
        <f t="shared" si="0"/>
        <v>53</v>
      </c>
      <c r="E5" s="23" t="str">
        <f t="shared" si="1"/>
        <v>KALDI</v>
      </c>
    </row>
    <row r="6" spans="1:5" ht="15.75" thickBot="1">
      <c r="A6" s="38">
        <v>49</v>
      </c>
      <c r="B6" s="39">
        <v>82</v>
      </c>
      <c r="C6" s="39">
        <v>36</v>
      </c>
      <c r="D6" s="37">
        <f t="shared" si="0"/>
        <v>56</v>
      </c>
      <c r="E6" s="23" t="str">
        <f t="shared" si="1"/>
        <v>KALDI</v>
      </c>
    </row>
    <row r="7" spans="1:5" ht="15.75" thickTop="1"/>
    <row r="9" spans="1:5">
      <c r="A9" s="51" t="s">
        <v>97</v>
      </c>
    </row>
    <row r="10" spans="1:5">
      <c r="A10" s="51" t="s">
        <v>98</v>
      </c>
    </row>
    <row r="11" spans="1:5">
      <c r="A11" s="51" t="s">
        <v>99</v>
      </c>
    </row>
    <row r="15" spans="1:5">
      <c r="D15" s="58" t="s">
        <v>113</v>
      </c>
    </row>
  </sheetData>
  <conditionalFormatting sqref="E2:E6">
    <cfRule type="cellIs" dxfId="3" priority="1" operator="equal">
      <formula>"Kaldı"</formula>
    </cfRule>
    <cfRule type="cellIs" dxfId="2" priority="2" operator="equal">
      <formula>"Geçti"</formula>
    </cfRule>
  </conditionalFormatting>
  <hyperlinks>
    <hyperlink ref="D15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D13" sqref="D13"/>
    </sheetView>
  </sheetViews>
  <sheetFormatPr defaultRowHeight="15"/>
  <sheetData>
    <row r="1" spans="1:5" ht="15.75" thickBot="1">
      <c r="A1" s="24" t="s">
        <v>47</v>
      </c>
      <c r="B1" s="25"/>
      <c r="C1" s="25"/>
      <c r="D1" s="25"/>
      <c r="E1" s="26"/>
    </row>
    <row r="2" spans="1:5" ht="26.25">
      <c r="A2" s="31" t="s">
        <v>48</v>
      </c>
      <c r="B2" s="40" t="s">
        <v>49</v>
      </c>
      <c r="C2" s="31" t="s">
        <v>51</v>
      </c>
      <c r="D2" s="40" t="s">
        <v>52</v>
      </c>
      <c r="E2" s="40" t="s">
        <v>54</v>
      </c>
    </row>
    <row r="3" spans="1:5" ht="27" thickBot="1">
      <c r="A3" s="32"/>
      <c r="B3" s="21" t="s">
        <v>50</v>
      </c>
      <c r="C3" s="32"/>
      <c r="D3" s="21" t="s">
        <v>53</v>
      </c>
      <c r="E3" s="21" t="s">
        <v>55</v>
      </c>
    </row>
    <row r="4" spans="1:5" ht="15.75" thickBot="1">
      <c r="A4" s="29">
        <v>1</v>
      </c>
      <c r="B4" s="30" t="s">
        <v>56</v>
      </c>
      <c r="C4" s="41">
        <v>350</v>
      </c>
      <c r="D4" s="30">
        <v>15</v>
      </c>
      <c r="E4" s="41">
        <f>C4-C4*D4%</f>
        <v>297.5</v>
      </c>
    </row>
    <row r="5" spans="1:5" ht="15.75" thickBot="1">
      <c r="A5" s="29">
        <v>2</v>
      </c>
      <c r="B5" s="30" t="s">
        <v>57</v>
      </c>
      <c r="C5" s="41">
        <v>370</v>
      </c>
      <c r="D5" s="30">
        <v>10</v>
      </c>
      <c r="E5" s="41">
        <f t="shared" ref="E5:E6" si="0">C5-C5*D5%</f>
        <v>333</v>
      </c>
    </row>
    <row r="6" spans="1:5" ht="15.75" thickBot="1">
      <c r="A6" s="29">
        <v>3</v>
      </c>
      <c r="B6" s="30" t="s">
        <v>58</v>
      </c>
      <c r="C6" s="41">
        <v>65</v>
      </c>
      <c r="D6" s="30">
        <v>18</v>
      </c>
      <c r="E6" s="41">
        <f t="shared" si="0"/>
        <v>53.3</v>
      </c>
    </row>
    <row r="9" spans="1:5">
      <c r="A9" s="51" t="s">
        <v>100</v>
      </c>
    </row>
    <row r="10" spans="1:5">
      <c r="A10" s="51" t="s">
        <v>101</v>
      </c>
    </row>
    <row r="11" spans="1:5">
      <c r="A11" s="51" t="s">
        <v>102</v>
      </c>
    </row>
    <row r="12" spans="1:5">
      <c r="D12" s="58" t="s">
        <v>113</v>
      </c>
    </row>
  </sheetData>
  <mergeCells count="3">
    <mergeCell ref="A1:E1"/>
    <mergeCell ref="A2:A3"/>
    <mergeCell ref="C2:C3"/>
  </mergeCells>
  <dataValidations count="1">
    <dataValidation type="whole" operator="lessThan" allowBlank="1" showInputMessage="1" showErrorMessage="1" sqref="D4:D6">
      <formula1>25</formula1>
    </dataValidation>
  </dataValidations>
  <hyperlinks>
    <hyperlink ref="D12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5" sqref="B15"/>
    </sheetView>
  </sheetViews>
  <sheetFormatPr defaultRowHeight="15"/>
  <cols>
    <col min="1" max="1" width="16.140625" customWidth="1"/>
    <col min="3" max="3" width="10.85546875" customWidth="1"/>
    <col min="4" max="4" width="14" customWidth="1"/>
  </cols>
  <sheetData>
    <row r="1" spans="1:4" ht="15.75" thickBot="1">
      <c r="A1" s="24" t="s">
        <v>59</v>
      </c>
      <c r="B1" s="25"/>
      <c r="C1" s="25"/>
      <c r="D1" s="26"/>
    </row>
    <row r="2" spans="1:4" ht="15.75" thickBot="1">
      <c r="A2" s="20" t="s">
        <v>60</v>
      </c>
      <c r="B2" s="21" t="s">
        <v>61</v>
      </c>
      <c r="C2" s="21" t="s">
        <v>51</v>
      </c>
      <c r="D2" s="21" t="s">
        <v>62</v>
      </c>
    </row>
    <row r="3" spans="1:4" ht="15.75" thickBot="1">
      <c r="A3" s="29" t="s">
        <v>63</v>
      </c>
      <c r="B3" s="41">
        <v>3</v>
      </c>
      <c r="C3" s="42">
        <v>2.5</v>
      </c>
      <c r="D3" s="30" t="str">
        <f>IF(B3&lt;C3,"KAR"," ")</f>
        <v xml:space="preserve"> </v>
      </c>
    </row>
    <row r="4" spans="1:4" ht="15.75" thickBot="1">
      <c r="A4" s="29" t="s">
        <v>64</v>
      </c>
      <c r="B4" s="41">
        <v>12</v>
      </c>
      <c r="C4" s="41">
        <v>15</v>
      </c>
      <c r="D4" s="30" t="str">
        <f t="shared" ref="D4:D6" si="0">IF(B4&lt;C4,"KAR"," ")</f>
        <v>KAR</v>
      </c>
    </row>
    <row r="5" spans="1:4" ht="15.75" thickBot="1">
      <c r="A5" s="29" t="s">
        <v>65</v>
      </c>
      <c r="B5" s="41">
        <v>18</v>
      </c>
      <c r="C5" s="41">
        <v>20</v>
      </c>
      <c r="D5" s="30" t="str">
        <f t="shared" si="0"/>
        <v>KAR</v>
      </c>
    </row>
    <row r="6" spans="1:4" ht="15.75" thickBot="1">
      <c r="A6" s="29" t="s">
        <v>66</v>
      </c>
      <c r="B6" s="41">
        <v>80</v>
      </c>
      <c r="C6" s="41">
        <v>85</v>
      </c>
      <c r="D6" s="30" t="str">
        <f t="shared" si="0"/>
        <v>KAR</v>
      </c>
    </row>
    <row r="9" spans="1:4">
      <c r="A9" s="51" t="s">
        <v>103</v>
      </c>
    </row>
    <row r="10" spans="1:4">
      <c r="A10" s="51" t="s">
        <v>104</v>
      </c>
    </row>
    <row r="11" spans="1:4">
      <c r="A11" s="51" t="s">
        <v>105</v>
      </c>
    </row>
    <row r="14" spans="1:4">
      <c r="B14" s="58" t="s">
        <v>113</v>
      </c>
    </row>
  </sheetData>
  <autoFilter ref="A2:D6"/>
  <mergeCells count="1">
    <mergeCell ref="A1:D1"/>
  </mergeCells>
  <hyperlinks>
    <hyperlink ref="B14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4" sqref="C14"/>
    </sheetView>
  </sheetViews>
  <sheetFormatPr defaultRowHeight="15"/>
  <cols>
    <col min="3" max="3" width="12.140625" customWidth="1"/>
  </cols>
  <sheetData>
    <row r="1" spans="1:3" ht="15.75" thickBot="1">
      <c r="A1" s="43" t="s">
        <v>67</v>
      </c>
      <c r="B1" s="44">
        <v>1.5</v>
      </c>
    </row>
    <row r="2" spans="1:3" ht="15.75" thickBot="1"/>
    <row r="3" spans="1:3" ht="26.25">
      <c r="A3" s="27" t="s">
        <v>49</v>
      </c>
      <c r="B3" s="28" t="s">
        <v>69</v>
      </c>
      <c r="C3" s="28" t="s">
        <v>70</v>
      </c>
    </row>
    <row r="4" spans="1:3" ht="15.75" thickBot="1">
      <c r="A4" s="20" t="s">
        <v>68</v>
      </c>
      <c r="B4" s="21" t="s">
        <v>55</v>
      </c>
      <c r="C4" s="21" t="s">
        <v>55</v>
      </c>
    </row>
    <row r="5" spans="1:3" ht="27" thickBot="1">
      <c r="A5" s="29" t="s">
        <v>71</v>
      </c>
      <c r="B5" s="55">
        <v>100</v>
      </c>
      <c r="C5" s="56">
        <f>B5*+$B$1</f>
        <v>150</v>
      </c>
    </row>
    <row r="6" spans="1:3" ht="15.75" thickBot="1">
      <c r="A6" s="29" t="s">
        <v>72</v>
      </c>
      <c r="B6" s="55">
        <v>50</v>
      </c>
      <c r="C6" s="56">
        <f t="shared" ref="C6:C7" si="0">B6*+$B$1</f>
        <v>75</v>
      </c>
    </row>
    <row r="7" spans="1:3" ht="27" thickBot="1">
      <c r="A7" s="29" t="s">
        <v>73</v>
      </c>
      <c r="B7" s="55">
        <v>80</v>
      </c>
      <c r="C7" s="56">
        <f t="shared" si="0"/>
        <v>120</v>
      </c>
    </row>
    <row r="10" spans="1:3">
      <c r="A10" s="1" t="s">
        <v>106</v>
      </c>
    </row>
    <row r="11" spans="1:3">
      <c r="A11" s="53" t="s">
        <v>107</v>
      </c>
    </row>
    <row r="13" spans="1:3">
      <c r="C13" s="58" t="s">
        <v>113</v>
      </c>
    </row>
  </sheetData>
  <conditionalFormatting sqref="C5:C7">
    <cfRule type="cellIs" dxfId="1" priority="1" operator="greaterThan">
      <formula>100</formula>
    </cfRule>
  </conditionalFormatting>
  <hyperlinks>
    <hyperlink ref="C1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Soru1</vt:lpstr>
      <vt:lpstr>Soru2</vt:lpstr>
      <vt:lpstr>Soru3</vt:lpstr>
      <vt:lpstr>Soru4</vt:lpstr>
      <vt:lpstr>Soru5</vt:lpstr>
      <vt:lpstr>Soru6</vt:lpstr>
      <vt:lpstr>Soru7</vt:lpstr>
      <vt:lpstr>Soru8</vt:lpstr>
      <vt:lpstr>Soru9</vt:lpstr>
      <vt:lpstr>Soru10</vt:lpstr>
      <vt:lpstr>bilisimogretmeni.com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Vento</dc:creator>
  <cp:lastModifiedBy>Vento</cp:lastModifiedBy>
  <dcterms:created xsi:type="dcterms:W3CDTF">2014-03-24T09:11:07Z</dcterms:created>
  <dcterms:modified xsi:type="dcterms:W3CDTF">2014-03-24T12:53:57Z</dcterms:modified>
</cp:coreProperties>
</file>